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<sst xmlns="http://schemas.openxmlformats.org/spreadsheetml/2006/main" count="59">
  <si>
    <t>附件1：</t>
  </si>
  <si>
    <t>2017-2019年怀集县村级公益事业建设“一事一议”财政奖补项目取消安排方案</t>
  </si>
  <si>
    <t xml:space="preserve">单位：怀集县农业农村局                                                       日期：2019年12月23日                                                                         
</t>
  </si>
  <si>
    <t>序号</t>
  </si>
  <si>
    <t>镇</t>
  </si>
  <si>
    <t>村</t>
  </si>
  <si>
    <t>经济社</t>
  </si>
  <si>
    <t>建设内容</t>
  </si>
  <si>
    <t>建设地点</t>
  </si>
  <si>
    <t>项目总投资</t>
  </si>
  <si>
    <t>财政奖补资金合计</t>
  </si>
  <si>
    <t>中央和省财政补助</t>
  </si>
  <si>
    <t>市财政补助</t>
  </si>
  <si>
    <t>县财政补助</t>
  </si>
  <si>
    <t>村集体投入或社会捐款</t>
  </si>
  <si>
    <t>下达文件号</t>
  </si>
  <si>
    <t>拨付情况</t>
  </si>
  <si>
    <t>凤岗</t>
  </si>
  <si>
    <t>龙门</t>
  </si>
  <si>
    <t>龙门村</t>
  </si>
  <si>
    <t>路灯60盏</t>
  </si>
  <si>
    <t>怀农〔2017〕31号</t>
  </si>
  <si>
    <t>大岗</t>
  </si>
  <si>
    <t>石群</t>
  </si>
  <si>
    <t>大洞</t>
  </si>
  <si>
    <t>广场2500平方及附属工程设施等</t>
  </si>
  <si>
    <t>马宁</t>
  </si>
  <si>
    <t>蔡屋</t>
  </si>
  <si>
    <t>龙珠</t>
  </si>
  <si>
    <t>村道硬底520*3.5*0.18米</t>
  </si>
  <si>
    <t>龙珠村</t>
  </si>
  <si>
    <t>坳仔</t>
  </si>
  <si>
    <t>盆布</t>
  </si>
  <si>
    <t>村道硬底5120*3.5*0.18米</t>
  </si>
  <si>
    <t>石巷</t>
  </si>
  <si>
    <t>村道硬底化1.7千米*3*0.18</t>
  </si>
  <si>
    <t>丰亨</t>
  </si>
  <si>
    <t>洪滩</t>
  </si>
  <si>
    <t>路灯50盏</t>
  </si>
  <si>
    <t>一社至五社</t>
  </si>
  <si>
    <t>美南</t>
  </si>
  <si>
    <t>史屋</t>
  </si>
  <si>
    <t>文体广场810平方、村道硬底化1800*2.2*0.15米</t>
  </si>
  <si>
    <t>怀农〔2018〕14号</t>
  </si>
  <si>
    <t>梁村</t>
  </si>
  <si>
    <t>大连</t>
  </si>
  <si>
    <t>林屋</t>
  </si>
  <si>
    <t>村道硬底化430*4.5*0.18米、路基270*6*0.5</t>
  </si>
  <si>
    <t>甘洒</t>
  </si>
  <si>
    <t>小竹</t>
  </si>
  <si>
    <t>文化楼250平方</t>
  </si>
  <si>
    <t>蓝钟</t>
  </si>
  <si>
    <t>太平</t>
  </si>
  <si>
    <t>桥梁1座等</t>
  </si>
  <si>
    <t>诗洞</t>
  </si>
  <si>
    <t>金华</t>
  </si>
  <si>
    <t>文化楼320平方、文体广场600平方米等</t>
  </si>
  <si>
    <t>怀农农〔2019〕7号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</si>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</sst>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7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常规_Sheet1 (2)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Sheet1 (2)_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Sheet1 (2)_3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Sheet1_1_2014奖补汇总(市县分开)20140707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_Sheet1_2_2014奖补汇总(市县分开)20140707" xfId="54"/>
    <cellStyle name="常规 3" xfId="55"/>
    <cellStyle name="常规_Sheet1_2014奖补汇总(市县分开)20140707" xfId="56"/>
    <cellStyle name="常规_Sheet1 (2)" xfId="57"/>
    <cellStyle name="常规 4" xfId="58"/>
    <cellStyle name="常规_Sheet1" xfId="5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abSelected="1" workbookViewId="0">
      <pane xSplit="11" ySplit="7" topLeftCell="L8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/>
  <cols>
    <col min="1" max="1" width="4" style="3" customWidth="1"/>
    <col min="2" max="2" width="5.5" style="4" customWidth="1"/>
    <col min="3" max="3" width="5.75" style="4" customWidth="1"/>
    <col min="4" max="4" width="7.375" style="4" customWidth="1"/>
    <col min="5" max="5" width="24.75" style="5" customWidth="1"/>
    <col min="6" max="6" width="7.375" style="4" customWidth="1"/>
    <col min="7" max="7" width="8.25" style="4" customWidth="1"/>
    <col min="8" max="9" width="7.75" style="4" customWidth="1"/>
    <col min="10" max="10" width="8" style="4" customWidth="1"/>
    <col min="11" max="11" width="8.125" style="4" customWidth="1"/>
    <col min="12" max="12" width="11.25" style="4" customWidth="1"/>
    <col min="13" max="13" width="18.25" style="4" customWidth="1"/>
    <col min="14" max="14" width="12.625"/>
  </cols>
  <sheetData>
    <row r="1" ht="17" customHeight="1" spans="1:2">
      <c r="A1" s="6" t="s">
        <v>0</v>
      </c>
      <c r="B1" s="6"/>
    </row>
    <row r="2" ht="27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1"/>
      <c r="O2" s="21"/>
      <c r="P2" s="21"/>
    </row>
    <row r="3" ht="21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21"/>
      <c r="O3" s="21"/>
      <c r="P3" s="21"/>
    </row>
    <row r="4" s="1" customFormat="1" spans="1:16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22" t="s">
        <v>14</v>
      </c>
      <c r="M4" s="10" t="s">
        <v>15</v>
      </c>
      <c r="N4"/>
      <c r="O4"/>
      <c r="P4"/>
    </row>
    <row r="5" s="1" customFormat="1" ht="36" customHeight="1" spans="1:16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23" t="s">
        <v>16</v>
      </c>
      <c r="M5" s="10"/>
      <c r="N5"/>
      <c r="O5"/>
      <c r="P5"/>
    </row>
    <row r="6" s="2" customFormat="1" ht="30" customHeight="1" spans="1:13">
      <c r="A6" s="11">
        <v>1</v>
      </c>
      <c r="B6" s="12" t="s">
        <v>17</v>
      </c>
      <c r="C6" s="12" t="s">
        <v>18</v>
      </c>
      <c r="D6" s="13" t="s">
        <v>19</v>
      </c>
      <c r="E6" s="14" t="s">
        <v>20</v>
      </c>
      <c r="F6" s="13" t="s">
        <v>19</v>
      </c>
      <c r="G6" s="13">
        <v>15</v>
      </c>
      <c r="H6" s="12">
        <f t="shared" ref="H6:H12" si="0">G6/3</f>
        <v>5</v>
      </c>
      <c r="I6" s="12">
        <f t="shared" ref="I6:I12" si="1">H6*0.8</f>
        <v>4</v>
      </c>
      <c r="J6" s="12">
        <f t="shared" ref="J6:J12" si="2">H6*0.1</f>
        <v>0.5</v>
      </c>
      <c r="K6" s="12">
        <f t="shared" ref="K6:K11" si="3">H6*0.1</f>
        <v>0.5</v>
      </c>
      <c r="L6" s="12">
        <f t="shared" ref="L6:L16" si="4">G6-H6</f>
        <v>10</v>
      </c>
      <c r="M6" s="12" t="s">
        <v>21</v>
      </c>
    </row>
    <row r="7" s="2" customFormat="1" ht="39" customHeight="1" spans="1:13">
      <c r="A7" s="11">
        <v>2</v>
      </c>
      <c r="B7" s="13" t="s">
        <v>22</v>
      </c>
      <c r="C7" s="13" t="s">
        <v>23</v>
      </c>
      <c r="D7" s="13" t="s">
        <v>24</v>
      </c>
      <c r="E7" s="14" t="s">
        <v>25</v>
      </c>
      <c r="F7" s="13" t="s">
        <v>24</v>
      </c>
      <c r="G7" s="13">
        <v>53.1</v>
      </c>
      <c r="H7" s="12">
        <f t="shared" si="0"/>
        <v>17.7</v>
      </c>
      <c r="I7" s="12">
        <f t="shared" si="1"/>
        <v>14.16</v>
      </c>
      <c r="J7" s="12">
        <f t="shared" si="2"/>
        <v>1.77</v>
      </c>
      <c r="K7" s="12">
        <f t="shared" si="3"/>
        <v>1.77</v>
      </c>
      <c r="L7" s="12">
        <f t="shared" si="4"/>
        <v>35.4</v>
      </c>
      <c r="M7" s="12" t="s">
        <v>21</v>
      </c>
    </row>
    <row r="8" s="2" customFormat="1" ht="21" customHeight="1" spans="1:13">
      <c r="A8" s="11">
        <v>3</v>
      </c>
      <c r="B8" s="13" t="s">
        <v>26</v>
      </c>
      <c r="C8" s="13" t="s">
        <v>27</v>
      </c>
      <c r="D8" s="13" t="s">
        <v>28</v>
      </c>
      <c r="E8" s="14" t="s">
        <v>29</v>
      </c>
      <c r="F8" s="13" t="s">
        <v>30</v>
      </c>
      <c r="G8" s="13">
        <v>24</v>
      </c>
      <c r="H8" s="12">
        <f t="shared" si="0"/>
        <v>8</v>
      </c>
      <c r="I8" s="12">
        <f t="shared" si="1"/>
        <v>6.4</v>
      </c>
      <c r="J8" s="12">
        <f t="shared" si="2"/>
        <v>0.8</v>
      </c>
      <c r="K8" s="12">
        <f t="shared" si="3"/>
        <v>0.8</v>
      </c>
      <c r="L8" s="12">
        <f t="shared" si="4"/>
        <v>16</v>
      </c>
      <c r="M8" s="12" t="s">
        <v>21</v>
      </c>
    </row>
    <row r="9" s="2" customFormat="1" ht="22" customHeight="1" spans="1:13">
      <c r="A9" s="11">
        <v>4</v>
      </c>
      <c r="B9" s="12" t="s">
        <v>31</v>
      </c>
      <c r="C9" s="12" t="s">
        <v>32</v>
      </c>
      <c r="D9" s="12"/>
      <c r="E9" s="15" t="s">
        <v>33</v>
      </c>
      <c r="F9" s="12"/>
      <c r="G9" s="12">
        <v>171</v>
      </c>
      <c r="H9" s="12">
        <f t="shared" si="0"/>
        <v>57</v>
      </c>
      <c r="I9" s="12">
        <f t="shared" si="1"/>
        <v>45.6</v>
      </c>
      <c r="J9" s="12">
        <f t="shared" si="2"/>
        <v>5.7</v>
      </c>
      <c r="K9" s="12">
        <f t="shared" si="3"/>
        <v>5.7</v>
      </c>
      <c r="L9" s="12">
        <f t="shared" si="4"/>
        <v>114</v>
      </c>
      <c r="M9" s="12" t="s">
        <v>21</v>
      </c>
    </row>
    <row r="10" s="2" customFormat="1" ht="35" customHeight="1" spans="1:13">
      <c r="A10" s="11">
        <v>5</v>
      </c>
      <c r="B10" s="12" t="s">
        <v>31</v>
      </c>
      <c r="C10" s="12" t="s">
        <v>32</v>
      </c>
      <c r="D10" s="12" t="s">
        <v>34</v>
      </c>
      <c r="E10" s="15" t="s">
        <v>35</v>
      </c>
      <c r="F10" s="12" t="s">
        <v>34</v>
      </c>
      <c r="G10" s="12">
        <v>50.1</v>
      </c>
      <c r="H10" s="12">
        <f t="shared" si="0"/>
        <v>16.7</v>
      </c>
      <c r="I10" s="12">
        <f t="shared" si="1"/>
        <v>13.36</v>
      </c>
      <c r="J10" s="12">
        <f t="shared" si="2"/>
        <v>1.67</v>
      </c>
      <c r="K10" s="12">
        <f t="shared" si="3"/>
        <v>1.67</v>
      </c>
      <c r="L10" s="12">
        <f t="shared" si="4"/>
        <v>33.4</v>
      </c>
      <c r="M10" s="12" t="s">
        <v>21</v>
      </c>
    </row>
    <row r="11" s="2" customFormat="1" ht="28.5" spans="1:13">
      <c r="A11" s="11">
        <v>6</v>
      </c>
      <c r="B11" s="12" t="s">
        <v>31</v>
      </c>
      <c r="C11" s="12" t="s">
        <v>36</v>
      </c>
      <c r="D11" s="12" t="s">
        <v>37</v>
      </c>
      <c r="E11" s="15" t="s">
        <v>38</v>
      </c>
      <c r="F11" s="12" t="s">
        <v>39</v>
      </c>
      <c r="G11" s="12">
        <v>9.45</v>
      </c>
      <c r="H11" s="12">
        <f t="shared" si="0"/>
        <v>3.15</v>
      </c>
      <c r="I11" s="12">
        <f t="shared" si="1"/>
        <v>2.52</v>
      </c>
      <c r="J11" s="12">
        <f t="shared" si="2"/>
        <v>0.315</v>
      </c>
      <c r="K11" s="12">
        <f t="shared" si="3"/>
        <v>0.315</v>
      </c>
      <c r="L11" s="12">
        <f t="shared" si="4"/>
        <v>6.3</v>
      </c>
      <c r="M11" s="12" t="s">
        <v>21</v>
      </c>
    </row>
    <row r="12" s="2" customFormat="1" ht="36" customHeight="1" spans="1:13">
      <c r="A12" s="11">
        <v>7</v>
      </c>
      <c r="B12" s="12" t="s">
        <v>31</v>
      </c>
      <c r="C12" s="12" t="s">
        <v>40</v>
      </c>
      <c r="D12" s="12" t="s">
        <v>41</v>
      </c>
      <c r="E12" s="15" t="s">
        <v>42</v>
      </c>
      <c r="G12" s="12">
        <v>45</v>
      </c>
      <c r="H12" s="12">
        <v>15</v>
      </c>
      <c r="I12" s="12">
        <v>12</v>
      </c>
      <c r="J12" s="12">
        <v>1.5</v>
      </c>
      <c r="K12" s="12">
        <v>1.5</v>
      </c>
      <c r="L12" s="12">
        <f>H12-I12</f>
        <v>3</v>
      </c>
      <c r="M12" s="12" t="s">
        <v>43</v>
      </c>
    </row>
    <row r="13" s="2" customFormat="1" ht="37" customHeight="1" spans="1:13">
      <c r="A13" s="11">
        <v>8</v>
      </c>
      <c r="B13" s="12" t="s">
        <v>44</v>
      </c>
      <c r="C13" s="12" t="s">
        <v>45</v>
      </c>
      <c r="D13" s="12" t="s">
        <v>46</v>
      </c>
      <c r="E13" s="15" t="s">
        <v>47</v>
      </c>
      <c r="F13" s="16"/>
      <c r="G13" s="12">
        <v>31.5</v>
      </c>
      <c r="H13" s="12">
        <v>10.5</v>
      </c>
      <c r="I13" s="12">
        <v>8.4</v>
      </c>
      <c r="J13" s="12">
        <v>1.05</v>
      </c>
      <c r="K13" s="12">
        <v>1.05</v>
      </c>
      <c r="L13" s="12">
        <f>H13-I13</f>
        <v>2.1</v>
      </c>
      <c r="M13" s="12" t="s">
        <v>43</v>
      </c>
    </row>
    <row r="14" s="2" customFormat="1" ht="22" customHeight="1" spans="1:13">
      <c r="A14" s="11">
        <v>9</v>
      </c>
      <c r="B14" s="12" t="s">
        <v>48</v>
      </c>
      <c r="C14" s="12" t="s">
        <v>49</v>
      </c>
      <c r="D14" s="12"/>
      <c r="E14" s="15" t="s">
        <v>50</v>
      </c>
      <c r="F14" s="16"/>
      <c r="G14" s="12">
        <v>34.5</v>
      </c>
      <c r="H14" s="12">
        <v>11.5</v>
      </c>
      <c r="I14" s="12">
        <v>9.2</v>
      </c>
      <c r="J14" s="12">
        <v>1.15</v>
      </c>
      <c r="K14" s="12">
        <v>1.15</v>
      </c>
      <c r="L14" s="12">
        <f>H14-I14</f>
        <v>2.3</v>
      </c>
      <c r="M14" s="12" t="s">
        <v>43</v>
      </c>
    </row>
    <row r="15" s="2" customFormat="1" ht="26" customHeight="1" spans="1:13">
      <c r="A15" s="11">
        <v>10</v>
      </c>
      <c r="B15" s="12" t="s">
        <v>51</v>
      </c>
      <c r="C15" s="12" t="s">
        <v>52</v>
      </c>
      <c r="D15" s="12"/>
      <c r="E15" s="15" t="s">
        <v>53</v>
      </c>
      <c r="F15" s="16"/>
      <c r="G15" s="12">
        <v>60</v>
      </c>
      <c r="H15" s="12">
        <v>20</v>
      </c>
      <c r="I15" s="12">
        <v>16</v>
      </c>
      <c r="J15" s="12">
        <v>2</v>
      </c>
      <c r="K15" s="12">
        <v>2</v>
      </c>
      <c r="L15" s="12">
        <f>H15-I15</f>
        <v>4</v>
      </c>
      <c r="M15" s="12" t="s">
        <v>43</v>
      </c>
    </row>
    <row r="16" s="2" customFormat="1" ht="28.5" spans="1:13">
      <c r="A16" s="11">
        <v>11</v>
      </c>
      <c r="B16" s="12" t="s">
        <v>54</v>
      </c>
      <c r="C16" s="12" t="s">
        <v>55</v>
      </c>
      <c r="D16" s="12"/>
      <c r="E16" s="12" t="s">
        <v>56</v>
      </c>
      <c r="F16" s="12"/>
      <c r="G16" s="12">
        <v>66</v>
      </c>
      <c r="H16" s="12">
        <f>G16/3</f>
        <v>22</v>
      </c>
      <c r="I16" s="12">
        <f>H16*0.8</f>
        <v>17.6</v>
      </c>
      <c r="J16" s="12">
        <f>H16*0.1</f>
        <v>2.2</v>
      </c>
      <c r="K16" s="12">
        <f>H16*0.1</f>
        <v>2.2</v>
      </c>
      <c r="L16" s="12"/>
      <c r="M16" s="12" t="s">
        <v>57</v>
      </c>
    </row>
    <row r="17" ht="25" customHeight="1" spans="1:16">
      <c r="A17" s="17" t="s">
        <v>58</v>
      </c>
      <c r="B17" s="18"/>
      <c r="C17" s="18"/>
      <c r="D17" s="18"/>
      <c r="E17" s="18"/>
      <c r="F17" s="19"/>
      <c r="G17" s="20">
        <f t="shared" ref="G17:L17" si="5">SUM(G6:G15)</f>
        <v>493.65</v>
      </c>
      <c r="H17" s="20">
        <f>SUM(H6:H16)</f>
        <v>186.55</v>
      </c>
      <c r="I17" s="20">
        <f t="shared" si="5"/>
        <v>131.64</v>
      </c>
      <c r="J17" s="20">
        <f t="shared" si="5"/>
        <v>16.455</v>
      </c>
      <c r="K17" s="20">
        <f t="shared" si="5"/>
        <v>16.455</v>
      </c>
      <c r="L17" s="20">
        <f t="shared" si="5"/>
        <v>226.5</v>
      </c>
      <c r="M17" s="20"/>
      <c r="N17" s="1"/>
      <c r="O17" s="1"/>
      <c r="P17" s="1"/>
    </row>
    <row r="20" ht="66" customHeight="1"/>
  </sheetData>
  <mergeCells count="17">
    <mergeCell ref="A1:B1"/>
    <mergeCell ref="A2:M2"/>
    <mergeCell ref="A3:M3"/>
    <mergeCell ref="A17:F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2016-04-25T01:23:00Z</dcterms:created>
  <dcterms:modified xsi:type="dcterms:W3CDTF">2019-12-23T09:00:09Z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